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P:\ГУПСЗН\ПАГУЛИЧ\ШАЛЕНИЙ 2025 РІК!!!!!!!!\ОЗДОРОВЛЕННЯ 2025\ЗВІТИ\1 ОБК\Відповідь на держдіти\"/>
    </mc:Choice>
  </mc:AlternateContent>
  <xr:revisionPtr revIDLastSave="0" documentId="13_ncr:1_{26E8ED50-4C1D-48EB-A9AF-E7F17ACA617C}" xr6:coauthVersionLast="47" xr6:coauthVersionMax="47" xr10:uidLastSave="{00000000-0000-0000-0000-000000000000}"/>
  <bookViews>
    <workbookView xWindow="-108" yWindow="-108" windowWidth="23256" windowHeight="12456" tabRatio="699" activeTab="2" xr2:uid="{00000000-000D-0000-FFFF-FFFF00000000}"/>
  </bookViews>
  <sheets>
    <sheet name="1обк-розділ І" sheetId="81" r:id="rId1"/>
    <sheet name="1обк-розділ ІІ" sheetId="82" r:id="rId2"/>
    <sheet name="1обк-розділ ІІІ" sheetId="8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83" l="1"/>
  <c r="H9" i="83"/>
  <c r="M9" i="83"/>
  <c r="M31" i="83" s="1"/>
  <c r="G9" i="83" l="1"/>
  <c r="G31" i="83" s="1"/>
  <c r="O9" i="83"/>
  <c r="O31" i="83" s="1"/>
  <c r="J30" i="83"/>
  <c r="I30" i="83"/>
  <c r="D30" i="83"/>
  <c r="C30" i="83"/>
  <c r="J27" i="83"/>
  <c r="J28" i="83"/>
  <c r="J29" i="83"/>
  <c r="I27" i="83"/>
  <c r="I28" i="83"/>
  <c r="I29" i="83"/>
  <c r="D27" i="83"/>
  <c r="D28" i="83"/>
  <c r="D29" i="83"/>
  <c r="C27" i="83"/>
  <c r="C28" i="83"/>
  <c r="C29" i="83"/>
  <c r="C7" i="82"/>
  <c r="E9" i="81"/>
  <c r="D9" i="81"/>
  <c r="F13" i="81"/>
  <c r="C13" i="81" s="1"/>
  <c r="F12" i="81"/>
  <c r="C12" i="81" s="1"/>
  <c r="F11" i="81"/>
  <c r="C11" i="81" s="1"/>
  <c r="F9" i="81" l="1"/>
  <c r="C9" i="81" s="1"/>
  <c r="J26" i="83"/>
  <c r="I26" i="83"/>
  <c r="D26" i="83"/>
  <c r="C26" i="83"/>
  <c r="J25" i="83"/>
  <c r="I25" i="83"/>
  <c r="D25" i="83"/>
  <c r="C25" i="83"/>
  <c r="J24" i="83"/>
  <c r="I24" i="83"/>
  <c r="D24" i="83"/>
  <c r="C24" i="83"/>
  <c r="J23" i="83"/>
  <c r="I23" i="83"/>
  <c r="D23" i="83"/>
  <c r="C23" i="83"/>
  <c r="J22" i="83"/>
  <c r="I22" i="83"/>
  <c r="D22" i="83"/>
  <c r="C22" i="83"/>
  <c r="J21" i="83"/>
  <c r="I21" i="83"/>
  <c r="D21" i="83"/>
  <c r="C21" i="83"/>
  <c r="J20" i="83"/>
  <c r="I20" i="83"/>
  <c r="D20" i="83"/>
  <c r="C20" i="83"/>
  <c r="J19" i="83"/>
  <c r="I19" i="83"/>
  <c r="D19" i="83"/>
  <c r="C19" i="83"/>
  <c r="J18" i="83"/>
  <c r="I18" i="83"/>
  <c r="D18" i="83"/>
  <c r="C18" i="83"/>
  <c r="J17" i="83"/>
  <c r="I17" i="83"/>
  <c r="D17" i="83"/>
  <c r="C17" i="83"/>
  <c r="J16" i="83"/>
  <c r="I16" i="83"/>
  <c r="D16" i="83"/>
  <c r="C16" i="83"/>
  <c r="J15" i="83"/>
  <c r="I15" i="83"/>
  <c r="D15" i="83"/>
  <c r="C15" i="83"/>
  <c r="J14" i="83"/>
  <c r="I14" i="83"/>
  <c r="D14" i="83"/>
  <c r="C14" i="83"/>
  <c r="J13" i="83"/>
  <c r="I13" i="83"/>
  <c r="D13" i="83"/>
  <c r="C13" i="83"/>
  <c r="J12" i="83"/>
  <c r="I12" i="83"/>
  <c r="D12" i="83"/>
  <c r="C12" i="83"/>
  <c r="J11" i="83"/>
  <c r="I11" i="83"/>
  <c r="D11" i="83"/>
  <c r="C11" i="83"/>
  <c r="P9" i="83"/>
  <c r="L9" i="83"/>
  <c r="K9" i="83"/>
  <c r="K31" i="83" s="1"/>
  <c r="F9" i="83"/>
  <c r="E9" i="83"/>
  <c r="E31" i="83" s="1"/>
  <c r="H12" i="82"/>
  <c r="H17" i="82" s="1"/>
  <c r="G12" i="82"/>
  <c r="G17" i="82" s="1"/>
  <c r="F12" i="82"/>
  <c r="F17" i="82" s="1"/>
  <c r="E12" i="82"/>
  <c r="E17" i="82" s="1"/>
  <c r="D12" i="82"/>
  <c r="D17" i="82" s="1"/>
  <c r="C12" i="82"/>
  <c r="C6" i="82" s="1"/>
  <c r="C19" i="82" s="1"/>
  <c r="H7" i="82"/>
  <c r="H18" i="82" s="1"/>
  <c r="G7" i="82"/>
  <c r="G18" i="82" s="1"/>
  <c r="F7" i="82"/>
  <c r="F18" i="82" s="1"/>
  <c r="E7" i="82"/>
  <c r="D7" i="82"/>
  <c r="C18" i="82"/>
  <c r="E14" i="81"/>
  <c r="G9" i="81"/>
  <c r="G14" i="81"/>
  <c r="H9" i="81"/>
  <c r="H14" i="81" s="1"/>
  <c r="H6" i="82" l="1"/>
  <c r="H19" i="82" s="1"/>
  <c r="G6" i="82"/>
  <c r="G19" i="82" s="1"/>
  <c r="F6" i="82"/>
  <c r="F19" i="82" s="1"/>
  <c r="D6" i="82"/>
  <c r="C17" i="82"/>
  <c r="I9" i="83"/>
  <c r="I31" i="83" s="1"/>
  <c r="C9" i="83"/>
  <c r="C31" i="83" s="1"/>
  <c r="J9" i="83"/>
  <c r="D9" i="83"/>
  <c r="E18" i="82"/>
  <c r="F14" i="81"/>
  <c r="E6" i="82"/>
  <c r="E19" i="82" s="1"/>
  <c r="D19" i="82"/>
  <c r="D18" i="82"/>
  <c r="C14" i="81"/>
  <c r="D14" i="81"/>
</calcChain>
</file>

<file path=xl/sharedStrings.xml><?xml version="1.0" encoding="utf-8"?>
<sst xmlns="http://schemas.openxmlformats.org/spreadsheetml/2006/main" count="109" uniqueCount="80">
  <si>
    <t>(тис.грн.)</t>
  </si>
  <si>
    <t>Показники</t>
  </si>
  <si>
    <t>№ рядка</t>
  </si>
  <si>
    <t>Усього</t>
  </si>
  <si>
    <t>У тому числі</t>
  </si>
  <si>
    <t>у тому числі</t>
  </si>
  <si>
    <t>А</t>
  </si>
  <si>
    <t>Б</t>
  </si>
  <si>
    <t>кошти Державного бюджету України</t>
  </si>
  <si>
    <t>кошти бюджету АР Крим, обласних бюджетів, бюджетів мм. Києва та Севастополя</t>
  </si>
  <si>
    <t>кошти бюджетів міст республіканського АР Крим, обласного значення та районних бюджетів</t>
  </si>
  <si>
    <t>Сума бюджетних призначень – усього</t>
  </si>
  <si>
    <t xml:space="preserve">з неї  – сума бюджетних призначень 
на зміцнення матеріально-технічної бази закладів
</t>
  </si>
  <si>
    <t xml:space="preserve">сума бюджетних призначень 
на проведення оздоровчої кампанії
</t>
  </si>
  <si>
    <t xml:space="preserve">сума бюджетних призначень 
на оздоровлення дітей
</t>
  </si>
  <si>
    <t>сума бюджетних призначень на відпочинок дітей</t>
  </si>
  <si>
    <t>із них влітку</t>
  </si>
  <si>
    <t>позаміські</t>
  </si>
  <si>
    <t>санаторного типу</t>
  </si>
  <si>
    <t>дитячі центри</t>
  </si>
  <si>
    <t>з денним перебуванням</t>
  </si>
  <si>
    <t>наметові містечка</t>
  </si>
  <si>
    <t>(осіб)</t>
  </si>
  <si>
    <t>Чисельність дітей, які охоплені оздоровленням та відпочинком</t>
  </si>
  <si>
    <t>Із них влітку</t>
  </si>
  <si>
    <t>усього</t>
  </si>
  <si>
    <t>у т.ч. дівчат</t>
  </si>
  <si>
    <t>оздоровленням</t>
  </si>
  <si>
    <t>відпочинком</t>
  </si>
  <si>
    <t>Усі категорії дітей, які потребують особистої соціальної уваги та підтримки</t>
  </si>
  <si>
    <t>01</t>
  </si>
  <si>
    <t>діти-сироти та діти, позбавлені батьківського піклування, які навчаються в інтернатних закладах</t>
  </si>
  <si>
    <t>02</t>
  </si>
  <si>
    <t>діти-сироти та діти, позбавлені батьківського піклування, які перебувають в різних сімейних формах виховання</t>
  </si>
  <si>
    <t>03</t>
  </si>
  <si>
    <t>діти-інваліди</t>
  </si>
  <si>
    <t>04</t>
  </si>
  <si>
    <t>діти з багатодітних сімей</t>
  </si>
  <si>
    <t>05</t>
  </si>
  <si>
    <t>діти з малозабезпечених сімей</t>
  </si>
  <si>
    <t>06</t>
  </si>
  <si>
    <t>діти, потерпілі від наслідків Чорнобильської катастрофи</t>
  </si>
  <si>
    <t>07</t>
  </si>
  <si>
    <t>діти, які постраждали внаслідок стихійного лиха, техногенних аварій, катастроф</t>
  </si>
  <si>
    <t>08</t>
  </si>
  <si>
    <t xml:space="preserve">діти, батьки яких загинули від нещасних випадків або під час виконання службових обов’язків </t>
  </si>
  <si>
    <t>09</t>
  </si>
  <si>
    <t>діти, які перебувають на диспансерному обліку</t>
  </si>
  <si>
    <t>талановиті та обдаровані діти</t>
  </si>
  <si>
    <t>бездоглядні та безпритульні діти</t>
  </si>
  <si>
    <t>діти працівників агропромислового комплексу та соціальної сфери села</t>
  </si>
  <si>
    <t xml:space="preserve">Розділ 1. Сума бюджетних призначень на оздоровлення та відпочинок дітей </t>
  </si>
  <si>
    <t>Довідково:</t>
  </si>
  <si>
    <t>Інші залучені кошти: на оздоровлення _________________________;  на відпочинок __________________________(тис.грн)</t>
  </si>
  <si>
    <t>Кошти усіх бюджетів</t>
  </si>
  <si>
    <t xml:space="preserve">сума бюджетних призначень 
на підготовку закладів до оздоровчої кампанії 
</t>
  </si>
  <si>
    <t>з неї</t>
  </si>
  <si>
    <t xml:space="preserve">Розділ ІІ. Дитячі заклади, які будуть надавати послуги з оздоровлення та відпочинку дітей за бюджетні кошти </t>
  </si>
  <si>
    <t xml:space="preserve">Кількість закладів, 
які будуть надавати послуги, 
одиниць
</t>
  </si>
  <si>
    <t xml:space="preserve">Потужність закладів,
 які будуть надавати послуги, 
місць
</t>
  </si>
  <si>
    <t xml:space="preserve">Кількість дітей, 
які будуть охоплені оздоровчими та відпочинковими послугами, осіб
</t>
  </si>
  <si>
    <t>Усього типи дитячих закладів</t>
  </si>
  <si>
    <t>з них заклади оздоровлення</t>
  </si>
  <si>
    <t>з них заклади відпочинку</t>
  </si>
  <si>
    <t xml:space="preserve">Розділ 3. Кількість дітей, які потребують особливої соціальної уваги та підтримки, які будуть охоплені оздоровленням та відпочинком за бюджетні кошти </t>
  </si>
  <si>
    <t>діти осіб, визнаних учасниками бойових дій</t>
  </si>
  <si>
    <t>діти, один із батьків яких загинув (пропав безвісти) у районі проведення антитерористичних операцій, бойових дій чи збройних конфліктів або помер внаслідок поранення, контузії чи каліцтва, одержаних у районі проведення антитерористичних операцій, бойових дій чи збройних конфліктів, а також внаслідок захворювання, одержаного в період участі в антитерористичній операції</t>
  </si>
  <si>
    <t>діти, один із батьків яких загинув під час масових акцій громадянського протесту або помер внаслідок поранення, контузії чи каліцтва, одержаних під час масових акцій громадянського протесту</t>
  </si>
  <si>
    <t>діти, зареєстровані як внутрішньо переміщені особи</t>
  </si>
  <si>
    <r>
      <t xml:space="preserve">Довідково: </t>
    </r>
    <r>
      <rPr>
        <sz val="11"/>
        <rFont val="Times New Roman"/>
        <family val="1"/>
        <charset val="204"/>
      </rPr>
      <t>кількість дітей
відповідної категорії станом
на  01 січня звітного року</t>
    </r>
    <r>
      <rPr>
        <i/>
        <sz val="11"/>
        <rFont val="Times New Roman"/>
        <family val="1"/>
        <charset val="204"/>
      </rPr>
      <t xml:space="preserve">
</t>
    </r>
  </si>
  <si>
    <t>Закарпатська область</t>
  </si>
  <si>
    <t>18</t>
  </si>
  <si>
    <t>19</t>
  </si>
  <si>
    <t>20</t>
  </si>
  <si>
    <t>діти, взяті на облік службами у справах дітей як такі, що перебувають у складних життєвих обставинах</t>
  </si>
  <si>
    <t>діти-учасники дитячих творчих колективів та спортивних команд</t>
  </si>
  <si>
    <t>діти, одному з батьків яких встановлено інвалідність І або ІІ групи</t>
  </si>
  <si>
    <t>рідні діти батьків - вихователів або прийомних батьків, які проживають в одному дитячому будинку сімейного типу або в одній прийомній сім'ї</t>
  </si>
  <si>
    <t>21</t>
  </si>
  <si>
    <t>позаміські (стаціонарні)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</si>
</sst>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Arial Cyr"/>
      <charset val="204"/>
    </font>
    <font>
      <i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5" borderId="1" applyNumberFormat="0" applyAlignment="0" applyProtection="0"/>
    <xf numFmtId="0" fontId="10" fillId="5" borderId="1" applyNumberFormat="0" applyAlignment="0" applyProtection="0"/>
    <xf numFmtId="0" fontId="11" fillId="13" borderId="2" applyNumberFormat="0" applyAlignment="0" applyProtection="0"/>
    <xf numFmtId="0" fontId="12" fillId="13" borderId="1" applyNumberFormat="0" applyAlignment="0" applyProtection="0"/>
    <xf numFmtId="0" fontId="24" fillId="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35" fillId="0" borderId="0"/>
    <xf numFmtId="0" fontId="25" fillId="0" borderId="0"/>
    <xf numFmtId="0" fontId="36" fillId="0" borderId="0"/>
    <xf numFmtId="0" fontId="26" fillId="0" borderId="0"/>
    <xf numFmtId="0" fontId="27" fillId="0" borderId="0"/>
    <xf numFmtId="0" fontId="7" fillId="0" borderId="0"/>
    <xf numFmtId="0" fontId="22" fillId="0" borderId="6" applyNumberFormat="0" applyFill="0" applyAlignment="0" applyProtection="0"/>
    <xf numFmtId="0" fontId="16" fillId="0" borderId="7" applyNumberFormat="0" applyFill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7" fillId="24" borderId="8" applyNumberFormat="0" applyAlignment="0" applyProtection="0"/>
    <xf numFmtId="0" fontId="17" fillId="24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2" fillId="13" borderId="1" applyNumberFormat="0" applyAlignment="0" applyProtection="0"/>
    <xf numFmtId="0" fontId="6" fillId="0" borderId="0"/>
    <xf numFmtId="0" fontId="16" fillId="0" borderId="7" applyNumberFormat="0" applyFill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9" borderId="9" applyNumberFormat="0" applyFont="0" applyAlignment="0" applyProtection="0"/>
    <xf numFmtId="0" fontId="7" fillId="9" borderId="9" applyNumberFormat="0" applyFont="0" applyAlignment="0" applyProtection="0"/>
    <xf numFmtId="0" fontId="6" fillId="9" borderId="9" applyNumberFormat="0" applyFont="0" applyAlignment="0" applyProtection="0"/>
    <xf numFmtId="0" fontId="11" fillId="13" borderId="2" applyNumberForma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</cellStyleXfs>
  <cellXfs count="10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/>
    <xf numFmtId="2" fontId="3" fillId="0" borderId="10" xfId="0" applyNumberFormat="1" applyFont="1" applyBorder="1"/>
    <xf numFmtId="0" fontId="4" fillId="0" borderId="0" xfId="0" applyFont="1"/>
    <xf numFmtId="0" fontId="4" fillId="0" borderId="10" xfId="0" applyFont="1" applyBorder="1" applyAlignment="1">
      <alignment horizontal="center" vertical="center" textRotation="90" wrapText="1"/>
    </xf>
    <xf numFmtId="0" fontId="30" fillId="0" borderId="0" xfId="0" applyFont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 wrapText="1"/>
    </xf>
    <xf numFmtId="0" fontId="30" fillId="0" borderId="11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 wrapText="1"/>
    </xf>
    <xf numFmtId="0" fontId="30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31" fillId="0" borderId="11" xfId="0" applyFont="1" applyBorder="1" applyAlignment="1">
      <alignment wrapText="1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2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0" fontId="33" fillId="0" borderId="10" xfId="0" applyFont="1" applyBorder="1" applyAlignment="1">
      <alignment horizontal="center" vertical="center"/>
    </xf>
    <xf numFmtId="0" fontId="33" fillId="0" borderId="10" xfId="0" applyFont="1" applyBorder="1"/>
    <xf numFmtId="0" fontId="34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" fillId="0" borderId="10" xfId="0" applyFont="1" applyBorder="1" applyAlignment="1">
      <alignment horizontal="right" wrapText="1"/>
    </xf>
    <xf numFmtId="0" fontId="29" fillId="0" borderId="0" xfId="0" applyFont="1"/>
    <xf numFmtId="0" fontId="1" fillId="0" borderId="10" xfId="0" applyFont="1" applyBorder="1" applyAlignment="1">
      <alignment vertical="center" wrapText="1"/>
    </xf>
    <xf numFmtId="2" fontId="1" fillId="25" borderId="10" xfId="0" applyNumberFormat="1" applyFont="1" applyFill="1" applyBorder="1"/>
    <xf numFmtId="2" fontId="3" fillId="0" borderId="10" xfId="0" applyNumberFormat="1" applyFont="1" applyBorder="1" applyProtection="1">
      <protection locked="0"/>
    </xf>
    <xf numFmtId="2" fontId="3" fillId="0" borderId="11" xfId="0" applyNumberFormat="1" applyFont="1" applyBorder="1" applyProtection="1">
      <protection locked="0"/>
    </xf>
    <xf numFmtId="2" fontId="3" fillId="0" borderId="10" xfId="0" applyNumberFormat="1" applyFont="1" applyBorder="1" applyAlignment="1" applyProtection="1">
      <alignment horizontal="right"/>
      <protection locked="0"/>
    </xf>
    <xf numFmtId="0" fontId="33" fillId="25" borderId="10" xfId="0" applyFont="1" applyFill="1" applyBorder="1" applyAlignment="1">
      <alignment horizontal="center"/>
    </xf>
    <xf numFmtId="0" fontId="34" fillId="0" borderId="10" xfId="0" applyFont="1" applyBorder="1" applyAlignment="1" applyProtection="1">
      <alignment horizontal="center"/>
      <protection locked="0"/>
    </xf>
    <xf numFmtId="0" fontId="33" fillId="25" borderId="10" xfId="0" applyFont="1" applyFill="1" applyBorder="1" applyAlignment="1">
      <alignment horizontal="center" vertical="center"/>
    </xf>
    <xf numFmtId="0" fontId="1" fillId="25" borderId="10" xfId="0" applyFont="1" applyFill="1" applyBorder="1" applyAlignment="1">
      <alignment horizontal="right" wrapText="1"/>
    </xf>
    <xf numFmtId="0" fontId="1" fillId="25" borderId="13" xfId="0" applyFont="1" applyFill="1" applyBorder="1" applyAlignment="1">
      <alignment horizontal="right" wrapText="1"/>
    </xf>
    <xf numFmtId="0" fontId="1" fillId="25" borderId="11" xfId="0" applyFont="1" applyFill="1" applyBorder="1" applyAlignment="1">
      <alignment horizontal="right" wrapText="1"/>
    </xf>
    <xf numFmtId="0" fontId="1" fillId="25" borderId="33" xfId="0" applyFont="1" applyFill="1" applyBorder="1" applyAlignment="1">
      <alignment horizontal="right" wrapText="1"/>
    </xf>
    <xf numFmtId="0" fontId="1" fillId="25" borderId="25" xfId="0" applyFont="1" applyFill="1" applyBorder="1" applyAlignment="1">
      <alignment horizontal="right" wrapText="1"/>
    </xf>
    <xf numFmtId="0" fontId="3" fillId="0" borderId="10" xfId="0" applyFont="1" applyBorder="1" applyAlignment="1" applyProtection="1">
      <alignment horizontal="right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3" xfId="0" applyFont="1" applyBorder="1" applyAlignment="1" applyProtection="1">
      <alignment horizontal="right"/>
      <protection locked="0"/>
    </xf>
    <xf numFmtId="0" fontId="3" fillId="0" borderId="15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>
      <alignment horizontal="center" vertical="center" wrapText="1"/>
    </xf>
    <xf numFmtId="0" fontId="1" fillId="25" borderId="19" xfId="0" applyFont="1" applyFill="1" applyBorder="1" applyAlignment="1">
      <alignment horizontal="right" wrapText="1"/>
    </xf>
    <xf numFmtId="0" fontId="3" fillId="0" borderId="31" xfId="0" applyFont="1" applyBorder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  <protection locked="0"/>
    </xf>
    <xf numFmtId="0" fontId="1" fillId="25" borderId="34" xfId="0" applyFont="1" applyFill="1" applyBorder="1" applyAlignment="1">
      <alignment horizontal="right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/>
      <protection locked="0"/>
    </xf>
    <xf numFmtId="0" fontId="38" fillId="0" borderId="13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8" fillId="25" borderId="21" xfId="0" applyFont="1" applyFill="1" applyBorder="1" applyAlignment="1" applyProtection="1">
      <alignment horizontal="center"/>
      <protection locked="0"/>
    </xf>
    <xf numFmtId="0" fontId="38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8" fillId="0" borderId="14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3" fillId="25" borderId="10" xfId="0" applyFont="1" applyFill="1" applyBorder="1" applyAlignment="1" applyProtection="1">
      <alignment horizontal="center"/>
      <protection locked="0"/>
    </xf>
    <xf numFmtId="0" fontId="3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top" wrapText="1"/>
    </xf>
    <xf numFmtId="0" fontId="37" fillId="0" borderId="19" xfId="0" applyFont="1" applyBorder="1" applyAlignment="1">
      <alignment horizontal="center" vertical="center" textRotation="90" wrapText="1"/>
    </xf>
    <xf numFmtId="0" fontId="37" fillId="0" borderId="27" xfId="0" applyFont="1" applyBorder="1" applyAlignment="1">
      <alignment horizontal="center" vertical="center" textRotation="90" wrapText="1"/>
    </xf>
    <xf numFmtId="0" fontId="1" fillId="25" borderId="0" xfId="0" applyFont="1" applyFill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34" fillId="0" borderId="22" xfId="0" applyFont="1" applyBorder="1" applyAlignment="1">
      <alignment horizontal="right"/>
    </xf>
    <xf numFmtId="0" fontId="34" fillId="0" borderId="18" xfId="0" applyFont="1" applyBorder="1" applyAlignment="1">
      <alignment horizontal="center" vertical="top" wrapText="1"/>
    </xf>
    <xf numFmtId="0" fontId="34" fillId="0" borderId="1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23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37" fillId="0" borderId="23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4" fillId="0" borderId="24" xfId="0" applyFont="1" applyBorder="1" applyAlignment="1">
      <alignment horizontal="center" vertical="top" wrapText="1"/>
    </xf>
    <xf numFmtId="0" fontId="34" fillId="0" borderId="25" xfId="0" applyFont="1" applyBorder="1" applyAlignment="1">
      <alignment horizontal="center" vertical="top" wrapText="1"/>
    </xf>
    <xf numFmtId="0" fontId="34" fillId="0" borderId="26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0" fontId="34" fillId="0" borderId="20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center" textRotation="90"/>
    </xf>
    <xf numFmtId="0" fontId="30" fillId="0" borderId="18" xfId="0" applyFont="1" applyBorder="1" applyAlignment="1">
      <alignment horizontal="center" vertical="center" textRotation="90"/>
    </xf>
    <xf numFmtId="0" fontId="34" fillId="0" borderId="28" xfId="0" applyFont="1" applyBorder="1" applyAlignment="1">
      <alignment horizontal="center" vertical="top" wrapText="1"/>
    </xf>
    <xf numFmtId="0" fontId="34" fillId="0" borderId="29" xfId="0" applyFont="1" applyBorder="1" applyAlignment="1">
      <alignment horizontal="center" vertical="top" wrapText="1"/>
    </xf>
    <xf numFmtId="0" fontId="34" fillId="0" borderId="30" xfId="0" applyFont="1" applyBorder="1" applyAlignment="1">
      <alignment horizontal="center" vertical="top" wrapText="1"/>
    </xf>
    <xf numFmtId="0" fontId="30" fillId="0" borderId="13" xfId="0" applyFont="1" applyBorder="1" applyAlignment="1">
      <alignment horizontal="center" vertical="center" textRotation="90"/>
    </xf>
  </cellXfs>
  <cellStyles count="105">
    <cellStyle name="20% - Акцент1" xfId="1" xr:uid="{00000000-0005-0000-0000-000000000000}"/>
    <cellStyle name="20% — акцент1" xfId="2" xr:uid="{00000000-0005-0000-0000-000001000000}"/>
    <cellStyle name="20% - Акцент2" xfId="3" xr:uid="{00000000-0005-0000-0000-000002000000}"/>
    <cellStyle name="20% — акцент2" xfId="4" xr:uid="{00000000-0005-0000-0000-000003000000}"/>
    <cellStyle name="20% - Акцент3" xfId="5" xr:uid="{00000000-0005-0000-0000-000004000000}"/>
    <cellStyle name="20% — акцент3" xfId="6" xr:uid="{00000000-0005-0000-0000-000005000000}"/>
    <cellStyle name="20% - Акцент4" xfId="7" xr:uid="{00000000-0005-0000-0000-000006000000}"/>
    <cellStyle name="20% — акцент4" xfId="8" xr:uid="{00000000-0005-0000-0000-000007000000}"/>
    <cellStyle name="20% - Акцент5" xfId="9" xr:uid="{00000000-0005-0000-0000-000008000000}"/>
    <cellStyle name="20% — акцент5" xfId="10" xr:uid="{00000000-0005-0000-0000-000009000000}"/>
    <cellStyle name="20% - Акцент6" xfId="11" xr:uid="{00000000-0005-0000-0000-00000A000000}"/>
    <cellStyle name="20% — акцент6" xfId="12" xr:uid="{00000000-0005-0000-0000-00000B000000}"/>
    <cellStyle name="20% – колірна тема 1" xfId="13" xr:uid="{00000000-0005-0000-0000-00000C000000}"/>
    <cellStyle name="20% – колірна тема 2" xfId="14" xr:uid="{00000000-0005-0000-0000-00000D000000}"/>
    <cellStyle name="20% – колірна тема 3" xfId="15" xr:uid="{00000000-0005-0000-0000-00000E000000}"/>
    <cellStyle name="20% – колірна тема 4" xfId="16" xr:uid="{00000000-0005-0000-0000-00000F000000}"/>
    <cellStyle name="20% – колірна тема 5" xfId="17" xr:uid="{00000000-0005-0000-0000-000010000000}"/>
    <cellStyle name="20% – колірна тема 6" xfId="18" xr:uid="{00000000-0005-0000-0000-000011000000}"/>
    <cellStyle name="40% - Акцент1" xfId="19" xr:uid="{00000000-0005-0000-0000-000012000000}"/>
    <cellStyle name="40% — акцент1" xfId="20" xr:uid="{00000000-0005-0000-0000-000013000000}"/>
    <cellStyle name="40% - Акцент2" xfId="21" xr:uid="{00000000-0005-0000-0000-000014000000}"/>
    <cellStyle name="40% — акцент2" xfId="22" xr:uid="{00000000-0005-0000-0000-000015000000}"/>
    <cellStyle name="40% - Акцент3" xfId="23" xr:uid="{00000000-0005-0000-0000-000016000000}"/>
    <cellStyle name="40% — акцент3" xfId="24" xr:uid="{00000000-0005-0000-0000-000017000000}"/>
    <cellStyle name="40% - Акцент4" xfId="25" xr:uid="{00000000-0005-0000-0000-000018000000}"/>
    <cellStyle name="40% — акцент4" xfId="26" xr:uid="{00000000-0005-0000-0000-000019000000}"/>
    <cellStyle name="40% - Акцент5" xfId="27" xr:uid="{00000000-0005-0000-0000-00001A000000}"/>
    <cellStyle name="40% — акцент5" xfId="28" xr:uid="{00000000-0005-0000-0000-00001B000000}"/>
    <cellStyle name="40% - Акцент6" xfId="29" xr:uid="{00000000-0005-0000-0000-00001C000000}"/>
    <cellStyle name="40% — акцент6" xfId="30" xr:uid="{00000000-0005-0000-0000-00001D000000}"/>
    <cellStyle name="40% – колірна тема 1" xfId="31" xr:uid="{00000000-0005-0000-0000-00001E000000}"/>
    <cellStyle name="40% – колірна тема 2" xfId="32" xr:uid="{00000000-0005-0000-0000-00001F000000}"/>
    <cellStyle name="40% – колірна тема 3" xfId="33" xr:uid="{00000000-0005-0000-0000-000020000000}"/>
    <cellStyle name="40% – колірна тема 4" xfId="34" xr:uid="{00000000-0005-0000-0000-000021000000}"/>
    <cellStyle name="40% – колірна тема 5" xfId="35" xr:uid="{00000000-0005-0000-0000-000022000000}"/>
    <cellStyle name="40% – колірна тема 6" xfId="36" xr:uid="{00000000-0005-0000-0000-000023000000}"/>
    <cellStyle name="60% - Акцент1" xfId="37" xr:uid="{00000000-0005-0000-0000-000024000000}"/>
    <cellStyle name="60% — акцент1" xfId="38" xr:uid="{00000000-0005-0000-0000-000025000000}"/>
    <cellStyle name="60% - Акцент2" xfId="39" xr:uid="{00000000-0005-0000-0000-000026000000}"/>
    <cellStyle name="60% — акцент2" xfId="40" xr:uid="{00000000-0005-0000-0000-000027000000}"/>
    <cellStyle name="60% - Акцент3" xfId="41" xr:uid="{00000000-0005-0000-0000-000028000000}"/>
    <cellStyle name="60% — акцент3" xfId="42" xr:uid="{00000000-0005-0000-0000-000029000000}"/>
    <cellStyle name="60% - Акцент4" xfId="43" xr:uid="{00000000-0005-0000-0000-00002A000000}"/>
    <cellStyle name="60% — акцент4" xfId="44" xr:uid="{00000000-0005-0000-0000-00002B000000}"/>
    <cellStyle name="60% - Акцент5" xfId="45" xr:uid="{00000000-0005-0000-0000-00002C000000}"/>
    <cellStyle name="60% — акцент5" xfId="46" xr:uid="{00000000-0005-0000-0000-00002D000000}"/>
    <cellStyle name="60% - Акцент6" xfId="47" xr:uid="{00000000-0005-0000-0000-00002E000000}"/>
    <cellStyle name="60% — акцент6" xfId="48" xr:uid="{00000000-0005-0000-0000-00002F000000}"/>
    <cellStyle name="60% – колірна тема 1" xfId="49" xr:uid="{00000000-0005-0000-0000-000030000000}"/>
    <cellStyle name="60% – колірна тема 2" xfId="50" xr:uid="{00000000-0005-0000-0000-000031000000}"/>
    <cellStyle name="60% – колірна тема 3" xfId="51" xr:uid="{00000000-0005-0000-0000-000032000000}"/>
    <cellStyle name="60% – колірна тема 4" xfId="52" xr:uid="{00000000-0005-0000-0000-000033000000}"/>
    <cellStyle name="60% – колірна тема 5" xfId="53" xr:uid="{00000000-0005-0000-0000-000034000000}"/>
    <cellStyle name="60% – колірна тема 6" xfId="54" xr:uid="{00000000-0005-0000-0000-000035000000}"/>
    <cellStyle name="Акцент1" xfId="55" xr:uid="{00000000-0005-0000-0000-000036000000}"/>
    <cellStyle name="Акцент2" xfId="56" xr:uid="{00000000-0005-0000-0000-000037000000}"/>
    <cellStyle name="Акцент3" xfId="57" xr:uid="{00000000-0005-0000-0000-000038000000}"/>
    <cellStyle name="Акцент4" xfId="58" xr:uid="{00000000-0005-0000-0000-000039000000}"/>
    <cellStyle name="Акцент5" xfId="59" xr:uid="{00000000-0005-0000-0000-00003A000000}"/>
    <cellStyle name="Акцент6" xfId="60" xr:uid="{00000000-0005-0000-0000-00003B000000}"/>
    <cellStyle name="Ввід 2" xfId="61" xr:uid="{00000000-0005-0000-0000-00003C000000}"/>
    <cellStyle name="Ввод " xfId="62" xr:uid="{00000000-0005-0000-0000-00003D000000}"/>
    <cellStyle name="Вывод" xfId="63" xr:uid="{00000000-0005-0000-0000-00003E000000}"/>
    <cellStyle name="Вычисление" xfId="64" xr:uid="{00000000-0005-0000-0000-00003F000000}"/>
    <cellStyle name="Гарний 2" xfId="65" xr:uid="{00000000-0005-0000-0000-000040000000}"/>
    <cellStyle name="Заголовок 1 2" xfId="66" xr:uid="{00000000-0005-0000-0000-000041000000}"/>
    <cellStyle name="Заголовок 2 2" xfId="67" xr:uid="{00000000-0005-0000-0000-000042000000}"/>
    <cellStyle name="Заголовок 3 2" xfId="68" xr:uid="{00000000-0005-0000-0000-000043000000}"/>
    <cellStyle name="Заголовок 4 2" xfId="69" xr:uid="{00000000-0005-0000-0000-000044000000}"/>
    <cellStyle name="Звичайний" xfId="0" builtinId="0"/>
    <cellStyle name="Звичайний 2" xfId="70" xr:uid="{00000000-0005-0000-0000-000046000000}"/>
    <cellStyle name="Звичайний 3" xfId="71" xr:uid="{00000000-0005-0000-0000-000047000000}"/>
    <cellStyle name="Звичайний 4" xfId="72" xr:uid="{00000000-0005-0000-0000-000048000000}"/>
    <cellStyle name="Звичайний 5" xfId="73" xr:uid="{00000000-0005-0000-0000-000049000000}"/>
    <cellStyle name="Звичайний 6" xfId="74" xr:uid="{00000000-0005-0000-0000-00004A000000}"/>
    <cellStyle name="Звичайний 7" xfId="75" xr:uid="{00000000-0005-0000-0000-00004B000000}"/>
    <cellStyle name="Зв'язана клітинка 2" xfId="76" xr:uid="{00000000-0005-0000-0000-00004C000000}"/>
    <cellStyle name="Итог" xfId="77" xr:uid="{00000000-0005-0000-0000-00004D000000}"/>
    <cellStyle name="Колірна тема 1" xfId="78" xr:uid="{00000000-0005-0000-0000-00004E000000}"/>
    <cellStyle name="Колірна тема 2" xfId="79" xr:uid="{00000000-0005-0000-0000-00004F000000}"/>
    <cellStyle name="Колірна тема 3" xfId="80" xr:uid="{00000000-0005-0000-0000-000050000000}"/>
    <cellStyle name="Колірна тема 4" xfId="81" xr:uid="{00000000-0005-0000-0000-000051000000}"/>
    <cellStyle name="Колірна тема 5" xfId="82" xr:uid="{00000000-0005-0000-0000-000052000000}"/>
    <cellStyle name="Колірна тема 6" xfId="83" xr:uid="{00000000-0005-0000-0000-000053000000}"/>
    <cellStyle name="Контрольна клітинка 2" xfId="84" xr:uid="{00000000-0005-0000-0000-000054000000}"/>
    <cellStyle name="Контрольная ячейка" xfId="85" xr:uid="{00000000-0005-0000-0000-000055000000}"/>
    <cellStyle name="Назва 2" xfId="86" xr:uid="{00000000-0005-0000-0000-000056000000}"/>
    <cellStyle name="Название" xfId="87" xr:uid="{00000000-0005-0000-0000-000057000000}"/>
    <cellStyle name="Нейтральний 2" xfId="88" xr:uid="{00000000-0005-0000-0000-000058000000}"/>
    <cellStyle name="Нейтральный" xfId="89" xr:uid="{00000000-0005-0000-0000-000059000000}"/>
    <cellStyle name="Обчислення 2" xfId="90" xr:uid="{00000000-0005-0000-0000-00005A000000}"/>
    <cellStyle name="Обычный_!!!! Сводная 2ОБК-01-11" xfId="91" xr:uid="{00000000-0005-0000-0000-00005B000000}"/>
    <cellStyle name="Підсумок 2" xfId="92" xr:uid="{00000000-0005-0000-0000-00005C000000}"/>
    <cellStyle name="Плохой" xfId="93" xr:uid="{00000000-0005-0000-0000-00005D000000}"/>
    <cellStyle name="Поганий 2" xfId="94" xr:uid="{00000000-0005-0000-0000-00005E000000}"/>
    <cellStyle name="Пояснение" xfId="95" xr:uid="{00000000-0005-0000-0000-00005F000000}"/>
    <cellStyle name="Примечание" xfId="96" xr:uid="{00000000-0005-0000-0000-000060000000}"/>
    <cellStyle name="Примечание 2" xfId="97" xr:uid="{00000000-0005-0000-0000-000061000000}"/>
    <cellStyle name="Примітка 2" xfId="98" xr:uid="{00000000-0005-0000-0000-000062000000}"/>
    <cellStyle name="Результат 2" xfId="99" xr:uid="{00000000-0005-0000-0000-000063000000}"/>
    <cellStyle name="Связанная ячейка" xfId="100" xr:uid="{00000000-0005-0000-0000-000064000000}"/>
    <cellStyle name="Текст попередження 2" xfId="101" xr:uid="{00000000-0005-0000-0000-000065000000}"/>
    <cellStyle name="Текст пояснення 2" xfId="102" xr:uid="{00000000-0005-0000-0000-000066000000}"/>
    <cellStyle name="Текст предупреждения" xfId="103" xr:uid="{00000000-0005-0000-0000-000067000000}"/>
    <cellStyle name="Хороший" xfId="104" xr:uid="{00000000-0005-0000-0000-00006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8">
    <tabColor indexed="50"/>
  </sheetPr>
  <dimension ref="A1:H20"/>
  <sheetViews>
    <sheetView zoomScale="115" zoomScaleNormal="115" workbookViewId="0">
      <selection activeCell="F12" sqref="F12"/>
    </sheetView>
  </sheetViews>
  <sheetFormatPr defaultColWidth="9.109375" defaultRowHeight="13.2" x14ac:dyDescent="0.25"/>
  <cols>
    <col min="1" max="1" width="41.44140625" style="1" customWidth="1"/>
    <col min="2" max="2" width="6.44140625" style="1" customWidth="1"/>
    <col min="3" max="3" width="13.44140625" style="1" customWidth="1"/>
    <col min="4" max="4" width="10.88671875" style="1" customWidth="1"/>
    <col min="5" max="5" width="13.44140625" style="1" customWidth="1"/>
    <col min="6" max="6" width="14.44140625" style="1" customWidth="1"/>
    <col min="7" max="7" width="13.5546875" style="1" customWidth="1"/>
    <col min="8" max="8" width="13.88671875" style="1" customWidth="1"/>
    <col min="9" max="16384" width="9.109375" style="1"/>
  </cols>
  <sheetData>
    <row r="1" spans="1:8" ht="21" customHeight="1" x14ac:dyDescent="0.25">
      <c r="A1" s="62" t="s">
        <v>70</v>
      </c>
      <c r="B1" s="62"/>
      <c r="C1" s="62"/>
      <c r="D1" s="62"/>
      <c r="E1" s="62"/>
      <c r="F1" s="62"/>
      <c r="G1" s="62"/>
      <c r="H1" s="62"/>
    </row>
    <row r="2" spans="1:8" ht="27.75" customHeight="1" x14ac:dyDescent="0.25">
      <c r="A2" s="70" t="s">
        <v>51</v>
      </c>
      <c r="B2" s="71"/>
      <c r="C2" s="71"/>
      <c r="D2" s="71"/>
      <c r="E2" s="71"/>
      <c r="F2" s="71"/>
      <c r="G2" s="71"/>
      <c r="H2" s="72"/>
    </row>
    <row r="3" spans="1:8" ht="1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</row>
    <row r="4" spans="1:8" ht="15.75" customHeight="1" x14ac:dyDescent="0.25">
      <c r="A4" s="64"/>
      <c r="B4" s="65" t="s">
        <v>2</v>
      </c>
      <c r="C4" s="60" t="s">
        <v>11</v>
      </c>
      <c r="D4" s="67" t="s">
        <v>4</v>
      </c>
      <c r="E4" s="68"/>
      <c r="F4" s="68"/>
      <c r="G4" s="68"/>
      <c r="H4" s="69"/>
    </row>
    <row r="5" spans="1:8" x14ac:dyDescent="0.25">
      <c r="A5" s="64"/>
      <c r="B5" s="65"/>
      <c r="C5" s="66"/>
      <c r="D5" s="60" t="s">
        <v>55</v>
      </c>
      <c r="E5" s="60" t="s">
        <v>12</v>
      </c>
      <c r="F5" s="60" t="s">
        <v>13</v>
      </c>
      <c r="G5" s="67" t="s">
        <v>56</v>
      </c>
      <c r="H5" s="69"/>
    </row>
    <row r="6" spans="1:8" ht="16.5" customHeight="1" x14ac:dyDescent="0.25">
      <c r="A6" s="64"/>
      <c r="B6" s="65"/>
      <c r="C6" s="66"/>
      <c r="D6" s="73"/>
      <c r="E6" s="73"/>
      <c r="F6" s="73"/>
      <c r="G6" s="60" t="s">
        <v>14</v>
      </c>
      <c r="H6" s="60" t="s">
        <v>15</v>
      </c>
    </row>
    <row r="7" spans="1:8" ht="72.75" customHeight="1" x14ac:dyDescent="0.25">
      <c r="A7" s="64"/>
      <c r="B7" s="65"/>
      <c r="C7" s="61"/>
      <c r="D7" s="74"/>
      <c r="E7" s="74"/>
      <c r="F7" s="74"/>
      <c r="G7" s="61"/>
      <c r="H7" s="61"/>
    </row>
    <row r="8" spans="1:8" x14ac:dyDescent="0.25">
      <c r="A8" s="3" t="s">
        <v>6</v>
      </c>
      <c r="B8" s="3" t="s">
        <v>7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</row>
    <row r="9" spans="1:8" ht="15.6" x14ac:dyDescent="0.3">
      <c r="A9" s="34" t="s">
        <v>54</v>
      </c>
      <c r="B9" s="5">
        <v>1</v>
      </c>
      <c r="C9" s="35">
        <f>D9+F9</f>
        <v>24924.699999999997</v>
      </c>
      <c r="D9" s="35">
        <f>SUM(D11:D13)</f>
        <v>533</v>
      </c>
      <c r="E9" s="35">
        <f>SUM(E11:E13)</f>
        <v>0</v>
      </c>
      <c r="F9" s="35">
        <f>SUM(F11:F13)</f>
        <v>24391.699999999997</v>
      </c>
      <c r="G9" s="35">
        <f>SUM(G11:G13)</f>
        <v>0</v>
      </c>
      <c r="H9" s="35">
        <f>SUM(H11:H13)</f>
        <v>24391.699999999997</v>
      </c>
    </row>
    <row r="10" spans="1:8" ht="18.75" customHeight="1" x14ac:dyDescent="0.3">
      <c r="A10" s="6" t="s">
        <v>5</v>
      </c>
      <c r="B10" s="7"/>
      <c r="C10" s="8"/>
      <c r="D10" s="9"/>
      <c r="E10" s="9"/>
      <c r="F10" s="8"/>
      <c r="G10" s="9"/>
      <c r="H10" s="9"/>
    </row>
    <row r="11" spans="1:8" ht="27" customHeight="1" x14ac:dyDescent="0.3">
      <c r="A11" s="6" t="s">
        <v>8</v>
      </c>
      <c r="B11" s="7">
        <v>2</v>
      </c>
      <c r="C11" s="35">
        <f>D11+F11</f>
        <v>0</v>
      </c>
      <c r="D11" s="36">
        <v>0</v>
      </c>
      <c r="E11" s="36">
        <v>0</v>
      </c>
      <c r="F11" s="35">
        <f>SUM(G11:H11)</f>
        <v>0</v>
      </c>
      <c r="G11" s="36">
        <v>0</v>
      </c>
      <c r="H11" s="36">
        <v>0</v>
      </c>
    </row>
    <row r="12" spans="1:8" ht="42.75" customHeight="1" x14ac:dyDescent="0.3">
      <c r="A12" s="4" t="s">
        <v>9</v>
      </c>
      <c r="B12" s="7">
        <v>3</v>
      </c>
      <c r="C12" s="35">
        <f>D12+F12</f>
        <v>17288.3</v>
      </c>
      <c r="D12" s="37">
        <v>0</v>
      </c>
      <c r="E12" s="37">
        <v>0</v>
      </c>
      <c r="F12" s="35">
        <f>SUM(G12:H12)</f>
        <v>17288.3</v>
      </c>
      <c r="G12" s="38">
        <v>0</v>
      </c>
      <c r="H12" s="38">
        <v>17288.3</v>
      </c>
    </row>
    <row r="13" spans="1:8" ht="47.25" customHeight="1" x14ac:dyDescent="0.3">
      <c r="A13" s="4" t="s">
        <v>10</v>
      </c>
      <c r="B13" s="7">
        <v>4</v>
      </c>
      <c r="C13" s="35">
        <f>D13+F13</f>
        <v>7636.4</v>
      </c>
      <c r="D13" s="38">
        <v>533</v>
      </c>
      <c r="E13" s="37">
        <v>0</v>
      </c>
      <c r="F13" s="35">
        <f>SUM(G13:H13)</f>
        <v>7103.4</v>
      </c>
      <c r="G13" s="38">
        <v>0</v>
      </c>
      <c r="H13" s="38">
        <v>7103.4</v>
      </c>
    </row>
    <row r="14" spans="1:8" x14ac:dyDescent="0.25">
      <c r="A14" s="26"/>
      <c r="B14" s="26"/>
      <c r="C14" s="26">
        <f t="shared" ref="C14:H14" si="0">SUM(C11+C12+C13)-C9</f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</row>
    <row r="15" spans="1:8" ht="15.6" x14ac:dyDescent="0.3">
      <c r="A15" s="33" t="s">
        <v>52</v>
      </c>
      <c r="B15" s="10"/>
      <c r="C15" s="10"/>
      <c r="D15" s="10"/>
      <c r="E15" s="10"/>
      <c r="F15" s="10"/>
      <c r="G15" s="10"/>
      <c r="H15" s="10"/>
    </row>
    <row r="16" spans="1:8" ht="15.6" x14ac:dyDescent="0.3">
      <c r="A16" s="59" t="s">
        <v>53</v>
      </c>
      <c r="B16" s="59"/>
      <c r="C16" s="59"/>
      <c r="D16" s="59"/>
      <c r="E16" s="59"/>
      <c r="F16" s="59"/>
      <c r="G16" s="59"/>
      <c r="H16" s="59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sheetProtection algorithmName="SHA-512" hashValue="G6AkhMPRDi5fEVHNUUCOTYIdYG6z91P4D2t96hXTtjSLy+HL2fFCmmj+myuG5cnBNRgI/KFTZqMUlTOQjkAhtg==" saltValue="7PVcWaqcx+GiUtfBnFMovw==" spinCount="100000" sheet="1" objects="1" scenarios="1"/>
  <mergeCells count="14">
    <mergeCell ref="A16:H16"/>
    <mergeCell ref="G6:G7"/>
    <mergeCell ref="A1:H1"/>
    <mergeCell ref="H6:H7"/>
    <mergeCell ref="A3:H3"/>
    <mergeCell ref="A4:A7"/>
    <mergeCell ref="B4:B7"/>
    <mergeCell ref="C4:C7"/>
    <mergeCell ref="D4:H4"/>
    <mergeCell ref="A2:H2"/>
    <mergeCell ref="D5:D7"/>
    <mergeCell ref="E5:E7"/>
    <mergeCell ref="F5:F7"/>
    <mergeCell ref="G5:H5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H19"/>
  <sheetViews>
    <sheetView topLeftCell="A7" zoomScale="130" workbookViewId="0">
      <selection activeCell="H6" sqref="H6"/>
    </sheetView>
  </sheetViews>
  <sheetFormatPr defaultRowHeight="13.2" x14ac:dyDescent="0.25"/>
  <cols>
    <col min="1" max="1" width="35.44140625" customWidth="1"/>
    <col min="2" max="2" width="7.44140625" customWidth="1"/>
    <col min="3" max="3" width="9.5546875" customWidth="1"/>
    <col min="4" max="4" width="12.5546875" customWidth="1"/>
    <col min="5" max="5" width="9.6640625" customWidth="1"/>
    <col min="6" max="6" width="13.33203125" customWidth="1"/>
    <col min="7" max="7" width="10.88671875" customWidth="1"/>
    <col min="8" max="8" width="13.33203125" customWidth="1"/>
  </cols>
  <sheetData>
    <row r="1" spans="1:8" ht="18" customHeight="1" x14ac:dyDescent="0.25">
      <c r="A1" s="75" t="s">
        <v>70</v>
      </c>
      <c r="B1" s="75"/>
      <c r="C1" s="75"/>
      <c r="D1" s="75"/>
      <c r="E1" s="75"/>
      <c r="F1" s="75"/>
      <c r="G1" s="75"/>
      <c r="H1" s="75"/>
    </row>
    <row r="2" spans="1:8" ht="35.25" customHeight="1" x14ac:dyDescent="0.25">
      <c r="A2" s="76" t="s">
        <v>57</v>
      </c>
      <c r="B2" s="76"/>
      <c r="C2" s="76"/>
      <c r="D2" s="76"/>
      <c r="E2" s="76"/>
      <c r="F2" s="76"/>
      <c r="G2" s="76"/>
      <c r="H2" s="76"/>
    </row>
    <row r="3" spans="1:8" ht="78.75" customHeight="1" x14ac:dyDescent="0.25">
      <c r="A3" s="77" t="s">
        <v>1</v>
      </c>
      <c r="B3" s="77" t="s">
        <v>2</v>
      </c>
      <c r="C3" s="77" t="s">
        <v>58</v>
      </c>
      <c r="D3" s="77"/>
      <c r="E3" s="77" t="s">
        <v>59</v>
      </c>
      <c r="F3" s="77"/>
      <c r="G3" s="77" t="s">
        <v>60</v>
      </c>
      <c r="H3" s="77"/>
    </row>
    <row r="4" spans="1:8" ht="33" customHeight="1" x14ac:dyDescent="0.25">
      <c r="A4" s="77"/>
      <c r="B4" s="77"/>
      <c r="C4" s="7" t="s">
        <v>25</v>
      </c>
      <c r="D4" s="7" t="s">
        <v>16</v>
      </c>
      <c r="E4" s="7" t="s">
        <v>25</v>
      </c>
      <c r="F4" s="7" t="s">
        <v>16</v>
      </c>
      <c r="G4" s="7" t="s">
        <v>25</v>
      </c>
      <c r="H4" s="7" t="s">
        <v>16</v>
      </c>
    </row>
    <row r="5" spans="1:8" ht="13.8" x14ac:dyDescent="0.25">
      <c r="A5" s="27" t="s">
        <v>6</v>
      </c>
      <c r="B5" s="27" t="s">
        <v>7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</row>
    <row r="6" spans="1:8" ht="13.8" x14ac:dyDescent="0.25">
      <c r="A6" s="28" t="s">
        <v>61</v>
      </c>
      <c r="B6" s="41">
        <v>1</v>
      </c>
      <c r="C6" s="39">
        <f>C7+C12</f>
        <v>87</v>
      </c>
      <c r="D6" s="39">
        <f>D7+D12</f>
        <v>87</v>
      </c>
      <c r="E6" s="39">
        <f t="shared" ref="E6:H6" si="0">E7+E12</f>
        <v>4424</v>
      </c>
      <c r="F6" s="39">
        <f t="shared" si="0"/>
        <v>4424</v>
      </c>
      <c r="G6" s="39">
        <f t="shared" si="0"/>
        <v>8053</v>
      </c>
      <c r="H6" s="39">
        <f t="shared" si="0"/>
        <v>8053</v>
      </c>
    </row>
    <row r="7" spans="1:8" ht="13.8" x14ac:dyDescent="0.25">
      <c r="A7" s="29" t="s">
        <v>62</v>
      </c>
      <c r="B7" s="41">
        <v>2</v>
      </c>
      <c r="C7" s="39">
        <f>SUM(C9:C11)</f>
        <v>6</v>
      </c>
      <c r="D7" s="39">
        <f t="shared" ref="D7:H7" si="1">SUM(D9:D11)</f>
        <v>6</v>
      </c>
      <c r="E7" s="39">
        <f t="shared" si="1"/>
        <v>1598</v>
      </c>
      <c r="F7" s="39">
        <f t="shared" si="1"/>
        <v>1598</v>
      </c>
      <c r="G7" s="39">
        <f t="shared" si="1"/>
        <v>1164</v>
      </c>
      <c r="H7" s="39">
        <f t="shared" si="1"/>
        <v>1164</v>
      </c>
    </row>
    <row r="8" spans="1:8" ht="13.8" x14ac:dyDescent="0.25">
      <c r="A8" s="29" t="s">
        <v>5</v>
      </c>
      <c r="B8" s="27"/>
      <c r="C8" s="30"/>
      <c r="D8" s="30"/>
      <c r="E8" s="30"/>
      <c r="F8" s="30"/>
      <c r="G8" s="30"/>
      <c r="H8" s="30"/>
    </row>
    <row r="9" spans="1:8" ht="13.8" x14ac:dyDescent="0.25">
      <c r="A9" s="29" t="s">
        <v>17</v>
      </c>
      <c r="B9" s="27">
        <v>3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</row>
    <row r="10" spans="1:8" ht="13.8" x14ac:dyDescent="0.25">
      <c r="A10" s="29" t="s">
        <v>18</v>
      </c>
      <c r="B10" s="27">
        <v>4</v>
      </c>
      <c r="C10" s="40">
        <v>5</v>
      </c>
      <c r="D10" s="40">
        <v>5</v>
      </c>
      <c r="E10" s="40">
        <v>1268</v>
      </c>
      <c r="F10" s="40">
        <v>1268</v>
      </c>
      <c r="G10" s="40">
        <v>1100</v>
      </c>
      <c r="H10" s="40">
        <v>1100</v>
      </c>
    </row>
    <row r="11" spans="1:8" ht="13.8" x14ac:dyDescent="0.25">
      <c r="A11" s="29" t="s">
        <v>19</v>
      </c>
      <c r="B11" s="27">
        <v>5</v>
      </c>
      <c r="C11" s="40">
        <v>1</v>
      </c>
      <c r="D11" s="40">
        <v>1</v>
      </c>
      <c r="E11" s="40">
        <v>330</v>
      </c>
      <c r="F11" s="40">
        <v>330</v>
      </c>
      <c r="G11" s="40">
        <v>64</v>
      </c>
      <c r="H11" s="40">
        <v>64</v>
      </c>
    </row>
    <row r="12" spans="1:8" ht="13.8" x14ac:dyDescent="0.25">
      <c r="A12" s="29" t="s">
        <v>63</v>
      </c>
      <c r="B12" s="41">
        <v>6</v>
      </c>
      <c r="C12" s="39">
        <f t="shared" ref="C12:H12" si="2">SUM(C14:C16)</f>
        <v>81</v>
      </c>
      <c r="D12" s="39">
        <f t="shared" si="2"/>
        <v>81</v>
      </c>
      <c r="E12" s="39">
        <f t="shared" si="2"/>
        <v>2826</v>
      </c>
      <c r="F12" s="39">
        <f t="shared" si="2"/>
        <v>2826</v>
      </c>
      <c r="G12" s="39">
        <f t="shared" si="2"/>
        <v>6889</v>
      </c>
      <c r="H12" s="39">
        <f t="shared" si="2"/>
        <v>6889</v>
      </c>
    </row>
    <row r="13" spans="1:8" ht="13.8" x14ac:dyDescent="0.25">
      <c r="A13" s="29" t="s">
        <v>5</v>
      </c>
      <c r="B13" s="27"/>
      <c r="C13" s="30"/>
      <c r="D13" s="30"/>
      <c r="E13" s="30"/>
      <c r="F13" s="30"/>
      <c r="G13" s="30"/>
      <c r="H13" s="30"/>
    </row>
    <row r="14" spans="1:8" ht="13.8" x14ac:dyDescent="0.25">
      <c r="A14" s="29" t="s">
        <v>79</v>
      </c>
      <c r="B14" s="27">
        <v>7</v>
      </c>
      <c r="C14" s="40">
        <v>27</v>
      </c>
      <c r="D14" s="40">
        <v>27</v>
      </c>
      <c r="E14" s="40">
        <v>2826</v>
      </c>
      <c r="F14" s="40">
        <v>2826</v>
      </c>
      <c r="G14" s="40">
        <v>5089</v>
      </c>
      <c r="H14" s="40">
        <v>5089</v>
      </c>
    </row>
    <row r="15" spans="1:8" ht="13.8" x14ac:dyDescent="0.25">
      <c r="A15" s="29" t="s">
        <v>20</v>
      </c>
      <c r="B15" s="27">
        <v>8</v>
      </c>
      <c r="C15" s="40">
        <v>54</v>
      </c>
      <c r="D15" s="40">
        <v>54</v>
      </c>
      <c r="E15" s="40">
        <v>0</v>
      </c>
      <c r="F15" s="40">
        <v>0</v>
      </c>
      <c r="G15" s="40">
        <v>1800</v>
      </c>
      <c r="H15" s="40">
        <v>1800</v>
      </c>
    </row>
    <row r="16" spans="1:8" ht="13.8" x14ac:dyDescent="0.25">
      <c r="A16" s="29" t="s">
        <v>21</v>
      </c>
      <c r="B16" s="27">
        <v>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</row>
    <row r="17" spans="1:8" ht="13.8" x14ac:dyDescent="0.25">
      <c r="A17" s="10"/>
      <c r="B17" s="10"/>
      <c r="C17" s="31">
        <f t="shared" ref="C17:H17" si="3">SUM(C14:C16)-C12</f>
        <v>0</v>
      </c>
      <c r="D17" s="31">
        <f t="shared" si="3"/>
        <v>0</v>
      </c>
      <c r="E17" s="31">
        <f t="shared" si="3"/>
        <v>0</v>
      </c>
      <c r="F17" s="31">
        <f t="shared" si="3"/>
        <v>0</v>
      </c>
      <c r="G17" s="31">
        <f t="shared" si="3"/>
        <v>0</v>
      </c>
      <c r="H17" s="31">
        <f t="shared" si="3"/>
        <v>0</v>
      </c>
    </row>
    <row r="18" spans="1:8" ht="13.8" x14ac:dyDescent="0.25">
      <c r="A18" s="10"/>
      <c r="B18" s="10"/>
      <c r="C18" s="31">
        <f t="shared" ref="C18:H18" si="4">SUM(C9:C11)-C7</f>
        <v>0</v>
      </c>
      <c r="D18" s="31">
        <f t="shared" si="4"/>
        <v>0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</row>
    <row r="19" spans="1:8" ht="13.8" x14ac:dyDescent="0.25">
      <c r="A19" s="10"/>
      <c r="B19" s="10"/>
      <c r="C19" s="31">
        <f t="shared" ref="C19:H19" si="5">C7+C12-C6</f>
        <v>0</v>
      </c>
      <c r="D19" s="31">
        <f t="shared" si="5"/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</row>
  </sheetData>
  <mergeCells count="7">
    <mergeCell ref="A1:H1"/>
    <mergeCell ref="A2:H2"/>
    <mergeCell ref="A3:A4"/>
    <mergeCell ref="B3:B4"/>
    <mergeCell ref="C3:D3"/>
    <mergeCell ref="E3:F3"/>
    <mergeCell ref="G3:H3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6"/>
  </sheetPr>
  <dimension ref="A1:P31"/>
  <sheetViews>
    <sheetView tabSelected="1" topLeftCell="A19" zoomScale="115" zoomScaleNormal="115" workbookViewId="0">
      <selection activeCell="C5" sqref="C5:H5"/>
    </sheetView>
  </sheetViews>
  <sheetFormatPr defaultRowHeight="13.2" x14ac:dyDescent="0.25"/>
  <cols>
    <col min="1" max="1" width="36.44140625" customWidth="1"/>
    <col min="2" max="2" width="6.109375" customWidth="1"/>
    <col min="3" max="16" width="8.6640625" customWidth="1"/>
  </cols>
  <sheetData>
    <row r="1" spans="1:16" ht="18" customHeight="1" x14ac:dyDescent="0.3">
      <c r="A1" s="82" t="s">
        <v>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4.75" customHeight="1" x14ac:dyDescent="0.25">
      <c r="A2" s="84" t="s">
        <v>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ht="15.75" customHeight="1" x14ac:dyDescent="0.25">
      <c r="A3" s="85" t="s">
        <v>22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</row>
    <row r="4" spans="1:16" ht="21.75" customHeight="1" x14ac:dyDescent="0.25">
      <c r="A4" s="86" t="s">
        <v>1</v>
      </c>
      <c r="B4" s="88" t="s">
        <v>2</v>
      </c>
      <c r="C4" s="91" t="s">
        <v>23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3"/>
      <c r="O4" s="94" t="s">
        <v>69</v>
      </c>
      <c r="P4" s="95"/>
    </row>
    <row r="5" spans="1:16" ht="70.5" customHeight="1" x14ac:dyDescent="0.25">
      <c r="A5" s="87"/>
      <c r="B5" s="89"/>
      <c r="C5" s="96" t="s">
        <v>3</v>
      </c>
      <c r="D5" s="97"/>
      <c r="E5" s="97"/>
      <c r="F5" s="97"/>
      <c r="G5" s="97"/>
      <c r="H5" s="98"/>
      <c r="I5" s="99" t="s">
        <v>24</v>
      </c>
      <c r="J5" s="100"/>
      <c r="K5" s="100"/>
      <c r="L5" s="100"/>
      <c r="M5" s="100"/>
      <c r="N5" s="101"/>
      <c r="O5" s="94"/>
      <c r="P5" s="95"/>
    </row>
    <row r="6" spans="1:16" ht="21.75" customHeight="1" x14ac:dyDescent="0.25">
      <c r="A6" s="87"/>
      <c r="B6" s="90"/>
      <c r="C6" s="86" t="s">
        <v>25</v>
      </c>
      <c r="D6" s="102" t="s">
        <v>26</v>
      </c>
      <c r="E6" s="104" t="s">
        <v>5</v>
      </c>
      <c r="F6" s="105"/>
      <c r="G6" s="105"/>
      <c r="H6" s="106"/>
      <c r="I6" s="87" t="s">
        <v>25</v>
      </c>
      <c r="J6" s="107" t="s">
        <v>26</v>
      </c>
      <c r="K6" s="78" t="s">
        <v>5</v>
      </c>
      <c r="L6" s="79"/>
      <c r="M6" s="79"/>
      <c r="N6" s="79"/>
      <c r="O6" s="80" t="s">
        <v>3</v>
      </c>
      <c r="P6" s="80" t="s">
        <v>26</v>
      </c>
    </row>
    <row r="7" spans="1:16" ht="77.25" customHeight="1" x14ac:dyDescent="0.25">
      <c r="A7" s="87"/>
      <c r="B7" s="90"/>
      <c r="C7" s="87"/>
      <c r="D7" s="103"/>
      <c r="E7" s="11" t="s">
        <v>27</v>
      </c>
      <c r="F7" s="12" t="s">
        <v>26</v>
      </c>
      <c r="G7" s="11" t="s">
        <v>28</v>
      </c>
      <c r="H7" s="12" t="s">
        <v>26</v>
      </c>
      <c r="I7" s="87"/>
      <c r="J7" s="103"/>
      <c r="K7" s="13" t="s">
        <v>27</v>
      </c>
      <c r="L7" s="14" t="s">
        <v>26</v>
      </c>
      <c r="M7" s="15" t="s">
        <v>28</v>
      </c>
      <c r="N7" s="16" t="s">
        <v>26</v>
      </c>
      <c r="O7" s="81"/>
      <c r="P7" s="81"/>
    </row>
    <row r="8" spans="1:16" x14ac:dyDescent="0.25">
      <c r="A8" s="7" t="s">
        <v>6</v>
      </c>
      <c r="B8" s="7" t="s">
        <v>7</v>
      </c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17">
        <v>10</v>
      </c>
      <c r="M8" s="7">
        <v>11</v>
      </c>
      <c r="N8" s="17">
        <v>12</v>
      </c>
      <c r="O8" s="17">
        <v>13</v>
      </c>
      <c r="P8" s="17">
        <v>14</v>
      </c>
    </row>
    <row r="9" spans="1:16" ht="40.200000000000003" x14ac:dyDescent="0.3">
      <c r="A9" s="23" t="s">
        <v>29</v>
      </c>
      <c r="B9" s="5" t="s">
        <v>30</v>
      </c>
      <c r="C9" s="42">
        <f>SUM(C11:C30)</f>
        <v>8053</v>
      </c>
      <c r="D9" s="42">
        <f>SUM(D11:D26)</f>
        <v>4413</v>
      </c>
      <c r="E9" s="42">
        <f t="shared" ref="E9:L9" si="0">SUM(E11:E26)</f>
        <v>64</v>
      </c>
      <c r="F9" s="42">
        <f t="shared" si="0"/>
        <v>41</v>
      </c>
      <c r="G9" s="42">
        <f>SUM(G11:G30)</f>
        <v>7989</v>
      </c>
      <c r="H9" s="42">
        <f>SUM(H11:H30)</f>
        <v>4594</v>
      </c>
      <c r="I9" s="42">
        <f>SUM(I11:I30)</f>
        <v>8053</v>
      </c>
      <c r="J9" s="42">
        <f t="shared" si="0"/>
        <v>4413</v>
      </c>
      <c r="K9" s="42">
        <f t="shared" si="0"/>
        <v>64</v>
      </c>
      <c r="L9" s="42">
        <f t="shared" si="0"/>
        <v>41</v>
      </c>
      <c r="M9" s="42">
        <f>SUM(M11:M30)</f>
        <v>7989</v>
      </c>
      <c r="N9" s="42">
        <f>SUM(N11:N30)</f>
        <v>4594</v>
      </c>
      <c r="O9" s="42">
        <f>SUM(O11:O30)</f>
        <v>66861</v>
      </c>
      <c r="P9" s="42">
        <f>SUM(P11:P26)</f>
        <v>30924</v>
      </c>
    </row>
    <row r="10" spans="1:16" ht="15.6" x14ac:dyDescent="0.3">
      <c r="A10" s="24" t="s">
        <v>5</v>
      </c>
      <c r="B10" s="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40.200000000000003" x14ac:dyDescent="0.3">
      <c r="A11" s="18" t="s">
        <v>31</v>
      </c>
      <c r="B11" s="25" t="s">
        <v>32</v>
      </c>
      <c r="C11" s="42">
        <f>E11+G11</f>
        <v>89</v>
      </c>
      <c r="D11" s="42">
        <f>F11+H11</f>
        <v>50</v>
      </c>
      <c r="E11" s="47">
        <v>0</v>
      </c>
      <c r="F11" s="47">
        <v>0</v>
      </c>
      <c r="G11" s="47">
        <v>89</v>
      </c>
      <c r="H11" s="47">
        <v>50</v>
      </c>
      <c r="I11" s="42">
        <f>K11+M11</f>
        <v>89</v>
      </c>
      <c r="J11" s="42">
        <f>L11+N11</f>
        <v>50</v>
      </c>
      <c r="K11" s="47">
        <v>0</v>
      </c>
      <c r="L11" s="47">
        <v>0</v>
      </c>
      <c r="M11" s="47">
        <v>89</v>
      </c>
      <c r="N11" s="47">
        <v>50</v>
      </c>
      <c r="O11" s="47">
        <v>89</v>
      </c>
      <c r="P11" s="47">
        <v>50</v>
      </c>
    </row>
    <row r="12" spans="1:16" ht="40.200000000000003" x14ac:dyDescent="0.3">
      <c r="A12" s="18" t="s">
        <v>33</v>
      </c>
      <c r="B12" s="25" t="s">
        <v>34</v>
      </c>
      <c r="C12" s="42">
        <f t="shared" ref="C12:D27" si="1">E12+G12</f>
        <v>592</v>
      </c>
      <c r="D12" s="42">
        <f>F12+H12</f>
        <v>281</v>
      </c>
      <c r="E12" s="47">
        <v>10</v>
      </c>
      <c r="F12" s="47">
        <v>6</v>
      </c>
      <c r="G12" s="47">
        <v>582</v>
      </c>
      <c r="H12" s="47">
        <v>275</v>
      </c>
      <c r="I12" s="42">
        <f t="shared" ref="I12:J27" si="2">K12+M12</f>
        <v>592</v>
      </c>
      <c r="J12" s="42">
        <f t="shared" si="2"/>
        <v>281</v>
      </c>
      <c r="K12" s="47">
        <v>10</v>
      </c>
      <c r="L12" s="47">
        <v>6</v>
      </c>
      <c r="M12" s="47">
        <v>582</v>
      </c>
      <c r="N12" s="47">
        <v>275</v>
      </c>
      <c r="O12" s="47">
        <v>1300</v>
      </c>
      <c r="P12" s="47">
        <v>1000</v>
      </c>
    </row>
    <row r="13" spans="1:16" ht="23.25" customHeight="1" x14ac:dyDescent="0.3">
      <c r="A13" s="18" t="s">
        <v>35</v>
      </c>
      <c r="B13" s="25" t="s">
        <v>36</v>
      </c>
      <c r="C13" s="42">
        <f t="shared" si="1"/>
        <v>513</v>
      </c>
      <c r="D13" s="42">
        <f t="shared" si="1"/>
        <v>212</v>
      </c>
      <c r="E13" s="47">
        <v>0</v>
      </c>
      <c r="F13" s="47">
        <v>0</v>
      </c>
      <c r="G13" s="47">
        <v>513</v>
      </c>
      <c r="H13" s="47">
        <v>212</v>
      </c>
      <c r="I13" s="42">
        <f t="shared" si="2"/>
        <v>513</v>
      </c>
      <c r="J13" s="42">
        <f t="shared" si="2"/>
        <v>212</v>
      </c>
      <c r="K13" s="47">
        <v>0</v>
      </c>
      <c r="L13" s="47">
        <v>0</v>
      </c>
      <c r="M13" s="47">
        <v>513</v>
      </c>
      <c r="N13" s="47">
        <v>212</v>
      </c>
      <c r="O13" s="47">
        <v>4049</v>
      </c>
      <c r="P13" s="47">
        <v>2100</v>
      </c>
    </row>
    <row r="14" spans="1:16" ht="21" customHeight="1" x14ac:dyDescent="0.3">
      <c r="A14" s="18" t="s">
        <v>37</v>
      </c>
      <c r="B14" s="25" t="s">
        <v>38</v>
      </c>
      <c r="C14" s="42">
        <f t="shared" si="1"/>
        <v>2446</v>
      </c>
      <c r="D14" s="42">
        <f t="shared" si="1"/>
        <v>1615</v>
      </c>
      <c r="E14" s="47">
        <v>0</v>
      </c>
      <c r="F14" s="47">
        <v>0</v>
      </c>
      <c r="G14" s="47">
        <v>2446</v>
      </c>
      <c r="H14" s="47">
        <v>1615</v>
      </c>
      <c r="I14" s="42">
        <f t="shared" si="2"/>
        <v>2446</v>
      </c>
      <c r="J14" s="42">
        <f t="shared" si="2"/>
        <v>1615</v>
      </c>
      <c r="K14" s="47">
        <v>0</v>
      </c>
      <c r="L14" s="47">
        <v>0</v>
      </c>
      <c r="M14" s="47">
        <v>2446</v>
      </c>
      <c r="N14" s="47">
        <v>1615</v>
      </c>
      <c r="O14" s="47">
        <v>26116</v>
      </c>
      <c r="P14" s="47">
        <v>12600</v>
      </c>
    </row>
    <row r="15" spans="1:16" ht="24.75" customHeight="1" x14ac:dyDescent="0.3">
      <c r="A15" s="18" t="s">
        <v>39</v>
      </c>
      <c r="B15" s="25" t="s">
        <v>40</v>
      </c>
      <c r="C15" s="42">
        <f t="shared" si="1"/>
        <v>690</v>
      </c>
      <c r="D15" s="42">
        <f t="shared" si="1"/>
        <v>400</v>
      </c>
      <c r="E15" s="47">
        <v>0</v>
      </c>
      <c r="F15" s="47">
        <v>0</v>
      </c>
      <c r="G15" s="47">
        <v>690</v>
      </c>
      <c r="H15" s="47">
        <v>400</v>
      </c>
      <c r="I15" s="42">
        <f t="shared" si="2"/>
        <v>690</v>
      </c>
      <c r="J15" s="42">
        <f t="shared" si="2"/>
        <v>400</v>
      </c>
      <c r="K15" s="47">
        <v>0</v>
      </c>
      <c r="L15" s="47">
        <v>0</v>
      </c>
      <c r="M15" s="47">
        <v>690</v>
      </c>
      <c r="N15" s="47">
        <v>400</v>
      </c>
      <c r="O15" s="47">
        <v>5000</v>
      </c>
      <c r="P15" s="47">
        <v>2300</v>
      </c>
    </row>
    <row r="16" spans="1:16" ht="27" x14ac:dyDescent="0.3">
      <c r="A16" s="18" t="s">
        <v>41</v>
      </c>
      <c r="B16" s="25" t="s">
        <v>42</v>
      </c>
      <c r="C16" s="42">
        <f t="shared" si="1"/>
        <v>104</v>
      </c>
      <c r="D16" s="42">
        <f t="shared" si="1"/>
        <v>32</v>
      </c>
      <c r="E16" s="47">
        <v>0</v>
      </c>
      <c r="F16" s="47">
        <v>0</v>
      </c>
      <c r="G16" s="47">
        <v>104</v>
      </c>
      <c r="H16" s="47">
        <v>32</v>
      </c>
      <c r="I16" s="42">
        <f t="shared" si="2"/>
        <v>104</v>
      </c>
      <c r="J16" s="42">
        <f t="shared" si="2"/>
        <v>32</v>
      </c>
      <c r="K16" s="47">
        <v>0</v>
      </c>
      <c r="L16" s="47">
        <v>0</v>
      </c>
      <c r="M16" s="47">
        <v>104</v>
      </c>
      <c r="N16" s="47">
        <v>32</v>
      </c>
      <c r="O16" s="47">
        <v>194</v>
      </c>
      <c r="P16" s="47">
        <v>75</v>
      </c>
    </row>
    <row r="17" spans="1:16" ht="27" x14ac:dyDescent="0.3">
      <c r="A17" s="18" t="s">
        <v>43</v>
      </c>
      <c r="B17" s="25" t="s">
        <v>44</v>
      </c>
      <c r="C17" s="42">
        <f t="shared" si="1"/>
        <v>10</v>
      </c>
      <c r="D17" s="42">
        <f t="shared" si="1"/>
        <v>5</v>
      </c>
      <c r="E17" s="47">
        <v>0</v>
      </c>
      <c r="F17" s="47">
        <v>0</v>
      </c>
      <c r="G17" s="47">
        <v>10</v>
      </c>
      <c r="H17" s="47">
        <v>5</v>
      </c>
      <c r="I17" s="42">
        <f t="shared" si="2"/>
        <v>10</v>
      </c>
      <c r="J17" s="42">
        <f t="shared" si="2"/>
        <v>5</v>
      </c>
      <c r="K17" s="47">
        <v>0</v>
      </c>
      <c r="L17" s="47">
        <v>0</v>
      </c>
      <c r="M17" s="47">
        <v>10</v>
      </c>
      <c r="N17" s="47">
        <v>5</v>
      </c>
      <c r="O17" s="47">
        <v>23</v>
      </c>
      <c r="P17" s="47">
        <v>12</v>
      </c>
    </row>
    <row r="18" spans="1:16" ht="40.200000000000003" x14ac:dyDescent="0.3">
      <c r="A18" s="18" t="s">
        <v>45</v>
      </c>
      <c r="B18" s="25" t="s">
        <v>46</v>
      </c>
      <c r="C18" s="42">
        <f t="shared" si="1"/>
        <v>2</v>
      </c>
      <c r="D18" s="42">
        <f t="shared" si="1"/>
        <v>2</v>
      </c>
      <c r="E18" s="48">
        <v>0</v>
      </c>
      <c r="F18" s="48">
        <v>0</v>
      </c>
      <c r="G18" s="48">
        <v>2</v>
      </c>
      <c r="H18" s="48">
        <v>2</v>
      </c>
      <c r="I18" s="42">
        <f t="shared" si="2"/>
        <v>2</v>
      </c>
      <c r="J18" s="42">
        <f t="shared" si="2"/>
        <v>2</v>
      </c>
      <c r="K18" s="48">
        <v>0</v>
      </c>
      <c r="L18" s="48">
        <v>0</v>
      </c>
      <c r="M18" s="48">
        <v>2</v>
      </c>
      <c r="N18" s="48">
        <v>2</v>
      </c>
      <c r="O18" s="48">
        <v>18</v>
      </c>
      <c r="P18" s="48">
        <v>10</v>
      </c>
    </row>
    <row r="19" spans="1:16" ht="27" x14ac:dyDescent="0.3">
      <c r="A19" s="18" t="s">
        <v>47</v>
      </c>
      <c r="B19" s="25">
        <v>10</v>
      </c>
      <c r="C19" s="42">
        <f t="shared" si="1"/>
        <v>391</v>
      </c>
      <c r="D19" s="42">
        <f t="shared" si="1"/>
        <v>212</v>
      </c>
      <c r="E19" s="48">
        <v>0</v>
      </c>
      <c r="F19" s="48">
        <v>0</v>
      </c>
      <c r="G19" s="48">
        <v>391</v>
      </c>
      <c r="H19" s="48">
        <v>212</v>
      </c>
      <c r="I19" s="42">
        <f t="shared" si="2"/>
        <v>391</v>
      </c>
      <c r="J19" s="42">
        <f t="shared" si="2"/>
        <v>212</v>
      </c>
      <c r="K19" s="48">
        <v>0</v>
      </c>
      <c r="L19" s="48">
        <v>0</v>
      </c>
      <c r="M19" s="48">
        <v>391</v>
      </c>
      <c r="N19" s="48">
        <v>212</v>
      </c>
      <c r="O19" s="48">
        <v>6042</v>
      </c>
      <c r="P19" s="48">
        <v>3105</v>
      </c>
    </row>
    <row r="20" spans="1:16" ht="20.25" customHeight="1" x14ac:dyDescent="0.3">
      <c r="A20" s="18" t="s">
        <v>48</v>
      </c>
      <c r="B20" s="25">
        <v>11</v>
      </c>
      <c r="C20" s="42">
        <f t="shared" si="1"/>
        <v>533</v>
      </c>
      <c r="D20" s="42">
        <f t="shared" si="1"/>
        <v>425</v>
      </c>
      <c r="E20" s="48">
        <v>0</v>
      </c>
      <c r="F20" s="48">
        <v>0</v>
      </c>
      <c r="G20" s="48">
        <v>533</v>
      </c>
      <c r="H20" s="48">
        <v>425</v>
      </c>
      <c r="I20" s="42">
        <f t="shared" si="2"/>
        <v>533</v>
      </c>
      <c r="J20" s="42">
        <f t="shared" si="2"/>
        <v>425</v>
      </c>
      <c r="K20" s="48">
        <v>0</v>
      </c>
      <c r="L20" s="48">
        <v>0</v>
      </c>
      <c r="M20" s="48">
        <v>533</v>
      </c>
      <c r="N20" s="48">
        <v>425</v>
      </c>
      <c r="O20" s="48">
        <v>7486</v>
      </c>
      <c r="P20" s="48">
        <v>3500</v>
      </c>
    </row>
    <row r="21" spans="1:16" ht="24.75" customHeight="1" x14ac:dyDescent="0.3">
      <c r="A21" s="18" t="s">
        <v>49</v>
      </c>
      <c r="B21" s="25">
        <v>12</v>
      </c>
      <c r="C21" s="42">
        <f t="shared" si="1"/>
        <v>0</v>
      </c>
      <c r="D21" s="42">
        <f t="shared" si="1"/>
        <v>0</v>
      </c>
      <c r="E21" s="48">
        <v>0</v>
      </c>
      <c r="F21" s="48">
        <v>0</v>
      </c>
      <c r="G21" s="48">
        <v>0</v>
      </c>
      <c r="H21" s="48">
        <v>0</v>
      </c>
      <c r="I21" s="42">
        <f t="shared" si="2"/>
        <v>0</v>
      </c>
      <c r="J21" s="42">
        <f t="shared" si="2"/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</row>
    <row r="22" spans="1:16" ht="27" x14ac:dyDescent="0.3">
      <c r="A22" s="18" t="s">
        <v>50</v>
      </c>
      <c r="B22" s="25">
        <v>13</v>
      </c>
      <c r="C22" s="42">
        <f t="shared" si="1"/>
        <v>156</v>
      </c>
      <c r="D22" s="42">
        <f t="shared" si="1"/>
        <v>100</v>
      </c>
      <c r="E22" s="48">
        <v>0</v>
      </c>
      <c r="F22" s="48">
        <v>0</v>
      </c>
      <c r="G22" s="48">
        <v>156</v>
      </c>
      <c r="H22" s="48">
        <v>100</v>
      </c>
      <c r="I22" s="42">
        <f t="shared" si="2"/>
        <v>156</v>
      </c>
      <c r="J22" s="42">
        <f t="shared" si="2"/>
        <v>100</v>
      </c>
      <c r="K22" s="48">
        <v>0</v>
      </c>
      <c r="L22" s="48">
        <v>0</v>
      </c>
      <c r="M22" s="48">
        <v>156</v>
      </c>
      <c r="N22" s="48">
        <v>100</v>
      </c>
      <c r="O22" s="48">
        <v>2660</v>
      </c>
      <c r="P22" s="48">
        <v>1112</v>
      </c>
    </row>
    <row r="23" spans="1:16" ht="15.6" x14ac:dyDescent="0.3">
      <c r="A23" s="19" t="s">
        <v>65</v>
      </c>
      <c r="B23" s="25">
        <v>14</v>
      </c>
      <c r="C23" s="43">
        <f t="shared" si="1"/>
        <v>1283</v>
      </c>
      <c r="D23" s="42">
        <f t="shared" si="1"/>
        <v>624</v>
      </c>
      <c r="E23" s="48">
        <v>20</v>
      </c>
      <c r="F23" s="48">
        <v>12</v>
      </c>
      <c r="G23" s="48">
        <v>1263</v>
      </c>
      <c r="H23" s="49">
        <v>612</v>
      </c>
      <c r="I23" s="43">
        <f t="shared" si="2"/>
        <v>1283</v>
      </c>
      <c r="J23" s="42">
        <f t="shared" si="2"/>
        <v>624</v>
      </c>
      <c r="K23" s="48">
        <v>20</v>
      </c>
      <c r="L23" s="48">
        <v>12</v>
      </c>
      <c r="M23" s="48">
        <v>1263</v>
      </c>
      <c r="N23" s="48">
        <v>612</v>
      </c>
      <c r="O23" s="48">
        <v>3671</v>
      </c>
      <c r="P23" s="48">
        <v>1715</v>
      </c>
    </row>
    <row r="24" spans="1:16" ht="141" customHeight="1" x14ac:dyDescent="0.3">
      <c r="A24" s="20" t="s">
        <v>66</v>
      </c>
      <c r="B24" s="25">
        <v>15</v>
      </c>
      <c r="C24" s="43">
        <f t="shared" si="1"/>
        <v>194</v>
      </c>
      <c r="D24" s="42">
        <f t="shared" si="1"/>
        <v>87</v>
      </c>
      <c r="E24" s="48">
        <v>20</v>
      </c>
      <c r="F24" s="48">
        <v>15</v>
      </c>
      <c r="G24" s="50">
        <v>174</v>
      </c>
      <c r="H24" s="51">
        <v>72</v>
      </c>
      <c r="I24" s="45">
        <f t="shared" si="2"/>
        <v>194</v>
      </c>
      <c r="J24" s="42">
        <f t="shared" si="2"/>
        <v>87</v>
      </c>
      <c r="K24" s="48">
        <v>20</v>
      </c>
      <c r="L24" s="48">
        <v>15</v>
      </c>
      <c r="M24" s="48">
        <v>174</v>
      </c>
      <c r="N24" s="48">
        <v>72</v>
      </c>
      <c r="O24" s="48">
        <v>464</v>
      </c>
      <c r="P24" s="48">
        <v>232</v>
      </c>
    </row>
    <row r="25" spans="1:16" ht="72" customHeight="1" x14ac:dyDescent="0.3">
      <c r="A25" s="20" t="s">
        <v>67</v>
      </c>
      <c r="B25" s="25">
        <v>16</v>
      </c>
      <c r="C25" s="44">
        <f t="shared" si="1"/>
        <v>1</v>
      </c>
      <c r="D25" s="42">
        <f t="shared" si="1"/>
        <v>1</v>
      </c>
      <c r="E25" s="48">
        <v>0</v>
      </c>
      <c r="F25" s="48">
        <v>0</v>
      </c>
      <c r="G25" s="50">
        <v>1</v>
      </c>
      <c r="H25" s="51">
        <v>1</v>
      </c>
      <c r="I25" s="46">
        <f t="shared" si="2"/>
        <v>1</v>
      </c>
      <c r="J25" s="42">
        <f t="shared" si="2"/>
        <v>1</v>
      </c>
      <c r="K25" s="48">
        <v>0</v>
      </c>
      <c r="L25" s="48">
        <v>0</v>
      </c>
      <c r="M25" s="48">
        <v>1</v>
      </c>
      <c r="N25" s="48">
        <v>1</v>
      </c>
      <c r="O25" s="48">
        <v>1</v>
      </c>
      <c r="P25" s="48">
        <v>1</v>
      </c>
    </row>
    <row r="26" spans="1:16" ht="30.75" customHeight="1" x14ac:dyDescent="0.3">
      <c r="A26" s="19" t="s">
        <v>68</v>
      </c>
      <c r="B26" s="52">
        <v>17</v>
      </c>
      <c r="C26" s="53">
        <f t="shared" si="1"/>
        <v>668</v>
      </c>
      <c r="D26" s="43">
        <f t="shared" si="1"/>
        <v>367</v>
      </c>
      <c r="E26" s="49">
        <v>14</v>
      </c>
      <c r="F26" s="49">
        <v>8</v>
      </c>
      <c r="G26" s="54">
        <v>654</v>
      </c>
      <c r="H26" s="55">
        <v>359</v>
      </c>
      <c r="I26" s="56">
        <f t="shared" si="2"/>
        <v>668</v>
      </c>
      <c r="J26" s="43">
        <f t="shared" si="2"/>
        <v>367</v>
      </c>
      <c r="K26" s="49">
        <v>14</v>
      </c>
      <c r="L26" s="49">
        <v>8</v>
      </c>
      <c r="M26" s="49">
        <v>654</v>
      </c>
      <c r="N26" s="49">
        <v>359</v>
      </c>
      <c r="O26" s="49">
        <v>6161</v>
      </c>
      <c r="P26" s="49">
        <v>3112</v>
      </c>
    </row>
    <row r="27" spans="1:16" ht="45.6" customHeight="1" x14ac:dyDescent="0.3">
      <c r="A27" s="20" t="s">
        <v>74</v>
      </c>
      <c r="B27" s="57" t="s">
        <v>71</v>
      </c>
      <c r="C27" s="53">
        <f t="shared" si="1"/>
        <v>55</v>
      </c>
      <c r="D27" s="43">
        <f t="shared" si="1"/>
        <v>22</v>
      </c>
      <c r="E27" s="51">
        <v>0</v>
      </c>
      <c r="F27" s="51">
        <v>0</v>
      </c>
      <c r="G27" s="51">
        <v>55</v>
      </c>
      <c r="H27" s="51">
        <v>22</v>
      </c>
      <c r="I27" s="56">
        <f t="shared" si="2"/>
        <v>55</v>
      </c>
      <c r="J27" s="43">
        <f t="shared" si="2"/>
        <v>22</v>
      </c>
      <c r="K27" s="51">
        <v>0</v>
      </c>
      <c r="L27" s="51">
        <v>0</v>
      </c>
      <c r="M27" s="51">
        <v>55</v>
      </c>
      <c r="N27" s="51">
        <v>22</v>
      </c>
      <c r="O27" s="51">
        <v>261</v>
      </c>
      <c r="P27" s="51">
        <v>112</v>
      </c>
    </row>
    <row r="28" spans="1:16" ht="30.75" customHeight="1" x14ac:dyDescent="0.3">
      <c r="A28" s="20" t="s">
        <v>75</v>
      </c>
      <c r="B28" s="57" t="s">
        <v>72</v>
      </c>
      <c r="C28" s="53">
        <f t="shared" ref="C28:D30" si="3">E28+G28</f>
        <v>236</v>
      </c>
      <c r="D28" s="43">
        <f t="shared" si="3"/>
        <v>150</v>
      </c>
      <c r="E28" s="51">
        <v>0</v>
      </c>
      <c r="F28" s="51">
        <v>0</v>
      </c>
      <c r="G28" s="51">
        <v>236</v>
      </c>
      <c r="H28" s="51">
        <v>150</v>
      </c>
      <c r="I28" s="56">
        <f t="shared" ref="I28:J30" si="4">K28+M28</f>
        <v>236</v>
      </c>
      <c r="J28" s="43">
        <f t="shared" si="4"/>
        <v>150</v>
      </c>
      <c r="K28" s="51">
        <v>0</v>
      </c>
      <c r="L28" s="51">
        <v>0</v>
      </c>
      <c r="M28" s="51">
        <v>236</v>
      </c>
      <c r="N28" s="51">
        <v>150</v>
      </c>
      <c r="O28" s="51">
        <v>2695</v>
      </c>
      <c r="P28" s="51">
        <v>1563</v>
      </c>
    </row>
    <row r="29" spans="1:16" ht="30.75" customHeight="1" x14ac:dyDescent="0.3">
      <c r="A29" s="19" t="s">
        <v>76</v>
      </c>
      <c r="B29" s="58" t="s">
        <v>73</v>
      </c>
      <c r="C29" s="53">
        <f t="shared" si="3"/>
        <v>55</v>
      </c>
      <c r="D29" s="43">
        <f t="shared" si="3"/>
        <v>35</v>
      </c>
      <c r="E29" s="55">
        <v>0</v>
      </c>
      <c r="F29" s="55">
        <v>0</v>
      </c>
      <c r="G29" s="55">
        <v>55</v>
      </c>
      <c r="H29" s="55">
        <v>35</v>
      </c>
      <c r="I29" s="56">
        <f t="shared" si="4"/>
        <v>55</v>
      </c>
      <c r="J29" s="43">
        <f t="shared" si="4"/>
        <v>35</v>
      </c>
      <c r="K29" s="55">
        <v>0</v>
      </c>
      <c r="L29" s="55">
        <v>0</v>
      </c>
      <c r="M29" s="55">
        <v>55</v>
      </c>
      <c r="N29" s="55">
        <v>35</v>
      </c>
      <c r="O29" s="55">
        <v>541</v>
      </c>
      <c r="P29" s="55">
        <v>233</v>
      </c>
    </row>
    <row r="30" spans="1:16" ht="52.2" customHeight="1" x14ac:dyDescent="0.3">
      <c r="A30" s="20" t="s">
        <v>77</v>
      </c>
      <c r="B30" s="57" t="s">
        <v>78</v>
      </c>
      <c r="C30" s="44">
        <f t="shared" si="3"/>
        <v>35</v>
      </c>
      <c r="D30" s="44">
        <f t="shared" si="3"/>
        <v>15</v>
      </c>
      <c r="E30" s="51">
        <v>0</v>
      </c>
      <c r="F30" s="51">
        <v>0</v>
      </c>
      <c r="G30" s="51">
        <v>35</v>
      </c>
      <c r="H30" s="51">
        <v>15</v>
      </c>
      <c r="I30" s="44">
        <f t="shared" si="4"/>
        <v>35</v>
      </c>
      <c r="J30" s="44">
        <f t="shared" si="4"/>
        <v>15</v>
      </c>
      <c r="K30" s="51">
        <v>0</v>
      </c>
      <c r="L30" s="51">
        <v>0</v>
      </c>
      <c r="M30" s="51">
        <v>35</v>
      </c>
      <c r="N30" s="51">
        <v>15</v>
      </c>
      <c r="O30" s="51">
        <v>90</v>
      </c>
      <c r="P30" s="51">
        <v>45</v>
      </c>
    </row>
    <row r="31" spans="1:16" ht="12.75" customHeight="1" x14ac:dyDescent="0.25">
      <c r="A31" s="21"/>
      <c r="B31" s="22"/>
      <c r="C31" s="10">
        <f>SUM(C11:C30)-C9</f>
        <v>0</v>
      </c>
      <c r="D31" s="10"/>
      <c r="E31" s="10">
        <f>SUM(E11:E26)-E9</f>
        <v>0</v>
      </c>
      <c r="F31" s="10"/>
      <c r="G31" s="10">
        <f>SUM(G11:G30)-G9</f>
        <v>0</v>
      </c>
      <c r="H31" s="10"/>
      <c r="I31" s="10">
        <f>SUM(I11:I30)-I9</f>
        <v>0</v>
      </c>
      <c r="J31" s="10"/>
      <c r="K31" s="10">
        <f>SUM(K11:K26)-K9</f>
        <v>0</v>
      </c>
      <c r="L31" s="10"/>
      <c r="M31" s="10">
        <f>SUM(M11:M30)-M9</f>
        <v>0</v>
      </c>
      <c r="N31" s="10"/>
      <c r="O31" s="10">
        <f>SUM(O11:O30)-O9</f>
        <v>0</v>
      </c>
      <c r="P31" s="10"/>
    </row>
  </sheetData>
  <mergeCells count="17">
    <mergeCell ref="J6:J7"/>
    <mergeCell ref="K6:N6"/>
    <mergeCell ref="O6:O7"/>
    <mergeCell ref="A1:P1"/>
    <mergeCell ref="A2:P2"/>
    <mergeCell ref="A3:P3"/>
    <mergeCell ref="A4:A7"/>
    <mergeCell ref="B4:B7"/>
    <mergeCell ref="C4:N4"/>
    <mergeCell ref="O4:P5"/>
    <mergeCell ref="C5:H5"/>
    <mergeCell ref="I5:N5"/>
    <mergeCell ref="C6:C7"/>
    <mergeCell ref="P6:P7"/>
    <mergeCell ref="D6:D7"/>
    <mergeCell ref="E6:H6"/>
    <mergeCell ref="I6:I7"/>
  </mergeCells>
  <pageMargins left="0.74803149606299213" right="0.74803149606299213" top="0.98425196850393704" bottom="0.98425196850393704" header="0.51181102362204722" footer="0.51181102362204722"/>
  <pageSetup paperSize="9" scale="65" firstPageNumber="0" orientation="landscape" horizontalDpi="300" verticalDpi="300" r:id="rId1"/>
  <headerFooter alignWithMargins="0"/>
  <ignoredErrors>
    <ignoredError sqref="B9:B30" numberStoredAsText="1"/>
    <ignoredError sqref="O9 G9 M9" formula="1"/>
    <ignoredError sqref="K31 K9:L9 P9 E9:F9 E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1обк-розділ І</vt:lpstr>
      <vt:lpstr>1обк-розділ ІІ</vt:lpstr>
      <vt:lpstr>1обк-розділ ІІІ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Кльопка Світлана</dc:creator>
  <cp:lastModifiedBy>Oksana Pagulych</cp:lastModifiedBy>
  <cp:lastPrinted>2025-04-22T12:58:57Z</cp:lastPrinted>
  <dcterms:created xsi:type="dcterms:W3CDTF">2014-02-27T08:24:26Z</dcterms:created>
  <dcterms:modified xsi:type="dcterms:W3CDTF">2025-04-22T13:00:51Z</dcterms:modified>
</cp:coreProperties>
</file>